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810" yWindow="-45" windowWidth="18855" windowHeight="9090"/>
  </bookViews>
  <sheets>
    <sheet name="Mortgage Qualification" sheetId="1" r:id="rId1"/>
  </sheets>
  <definedNames>
    <definedName name="_xlnm.Print_Area" localSheetId="0">'Mortgage Qualification'!$A$1:$N$53</definedName>
  </definedNames>
  <calcPr calcId="125725"/>
</workbook>
</file>

<file path=xl/calcChain.xml><?xml version="1.0" encoding="utf-8"?>
<calcChain xmlns="http://schemas.openxmlformats.org/spreadsheetml/2006/main">
  <c r="F14" i="1"/>
  <c r="F15"/>
  <c r="F12"/>
  <c r="F13"/>
  <c r="F16"/>
  <c r="E9"/>
  <c r="E16"/>
  <c r="K11" s="1"/>
  <c r="K12" s="1"/>
  <c r="K13" s="1"/>
  <c r="K14" s="1"/>
  <c r="K6"/>
  <c r="K7"/>
  <c r="K8" s="1"/>
  <c r="F4"/>
  <c r="F5"/>
  <c r="F9" s="1"/>
  <c r="F6"/>
  <c r="F7"/>
  <c r="F8"/>
  <c r="I7"/>
  <c r="I12"/>
  <c r="K29" l="1"/>
  <c r="K43" l="1"/>
  <c r="K49"/>
  <c r="K51" s="1"/>
</calcChain>
</file>

<file path=xl/sharedStrings.xml><?xml version="1.0" encoding="utf-8"?>
<sst xmlns="http://schemas.openxmlformats.org/spreadsheetml/2006/main" count="37" uniqueCount="32">
  <si>
    <t xml:space="preserve">Conventional Mortgage Qualification Worksheet </t>
  </si>
  <si>
    <t>Income</t>
  </si>
  <si>
    <t>Annual Income</t>
  </si>
  <si>
    <t>Monthly Income</t>
  </si>
  <si>
    <t>Salary or wages</t>
  </si>
  <si>
    <t>Other salary or wages</t>
  </si>
  <si>
    <t>Rental income</t>
  </si>
  <si>
    <t>Investment income</t>
  </si>
  <si>
    <t>=</t>
  </si>
  <si>
    <t>Additional income</t>
  </si>
  <si>
    <t>Long-Term Debts</t>
  </si>
  <si>
    <t>Monthly Debt</t>
  </si>
  <si>
    <t>Annual Debt</t>
  </si>
  <si>
    <t>Car loan payments</t>
  </si>
  <si>
    <t>Credit card payments</t>
  </si>
  <si>
    <t>Other loan payment</t>
  </si>
  <si>
    <t>/12</t>
  </si>
  <si>
    <t>Total Income</t>
  </si>
  <si>
    <t>Housing cost ratio</t>
  </si>
  <si>
    <t>Total debt service ratio</t>
  </si>
  <si>
    <t>You may qualify for monthly payments of</t>
  </si>
  <si>
    <t xml:space="preserve">Maximum loan amount </t>
  </si>
  <si>
    <t>Total Debts</t>
  </si>
  <si>
    <t>Second Qualifying Number</t>
  </si>
  <si>
    <t>First Qualifying Number</t>
  </si>
  <si>
    <t xml:space="preserve">Total monthly payment allowed </t>
  </si>
  <si>
    <t xml:space="preserve">Estimated monthly escrow payment </t>
  </si>
  <si>
    <t xml:space="preserve">Homeowner's insurance, if applicable </t>
  </si>
  <si>
    <t xml:space="preserve">Homeowner's dues and other fees, if any </t>
  </si>
  <si>
    <t xml:space="preserve">Annual interest rate (e.g., 7.125) </t>
  </si>
  <si>
    <t xml:space="preserve">Duration of loan (in years) </t>
  </si>
  <si>
    <t xml:space="preserve">Monthly principal + interest payment </t>
  </si>
</sst>
</file>

<file path=xl/styles.xml><?xml version="1.0" encoding="utf-8"?>
<styleSheet xmlns="http://schemas.openxmlformats.org/spreadsheetml/2006/main">
  <numFmts count="5">
    <numFmt numFmtId="5" formatCode="&quot;$&quot;#,##0_);\(&quot;$&quot;#,##0\)"/>
    <numFmt numFmtId="7" formatCode="&quot;$&quot;#,##0.00_);\(&quot;$&quot;#,##0.00\)"/>
    <numFmt numFmtId="8" formatCode="&quot;$&quot;#,##0.00_);[Red]\(&quot;$&quot;#,##0.00\)"/>
    <numFmt numFmtId="173" formatCode="&quot;$&quot;#,##0.00;[Red]&quot;$&quot;#,##0.00"/>
    <numFmt numFmtId="174" formatCode="#,##0;[Red]#,##0"/>
  </numFmts>
  <fonts count="14">
    <font>
      <sz val="10"/>
      <name val="Arial"/>
    </font>
    <font>
      <sz val="20"/>
      <color indexed="9"/>
      <name val="Century Gothic"/>
      <family val="2"/>
    </font>
    <font>
      <sz val="10"/>
      <name val="Century Gothic"/>
      <family val="2"/>
    </font>
    <font>
      <sz val="9"/>
      <name val="Century Gothic"/>
      <family val="2"/>
    </font>
    <font>
      <b/>
      <sz val="9"/>
      <name val="Century Gothic"/>
      <family val="2"/>
    </font>
    <font>
      <b/>
      <sz val="9"/>
      <color indexed="16"/>
      <name val="Century Gothic"/>
      <family val="2"/>
    </font>
    <font>
      <b/>
      <sz val="9"/>
      <color indexed="23"/>
      <name val="Century Gothic"/>
      <family val="2"/>
    </font>
    <font>
      <sz val="10"/>
      <color indexed="9"/>
      <name val="Century Gothic"/>
      <family val="2"/>
    </font>
    <font>
      <b/>
      <sz val="9"/>
      <color indexed="9"/>
      <name val="Century Gothic"/>
      <family val="2"/>
    </font>
    <font>
      <sz val="9"/>
      <color indexed="9"/>
      <name val="Century Gothic"/>
      <family val="2"/>
    </font>
    <font>
      <b/>
      <sz val="16"/>
      <name val="Century Gothic"/>
      <family val="2"/>
    </font>
    <font>
      <sz val="20"/>
      <name val="Century Gothic"/>
      <family val="2"/>
    </font>
    <font>
      <b/>
      <sz val="10"/>
      <color indexed="9"/>
      <name val="Century Gothic"/>
      <family val="2"/>
    </font>
    <font>
      <b/>
      <sz val="10"/>
      <name val="Century Gothic"/>
      <family val="2"/>
    </font>
  </fonts>
  <fills count="8">
    <fill>
      <patternFill patternType="none"/>
    </fill>
    <fill>
      <patternFill patternType="gray125"/>
    </fill>
    <fill>
      <patternFill patternType="solid">
        <fgColor indexed="45"/>
        <bgColor indexed="22"/>
      </patternFill>
    </fill>
    <fill>
      <patternFill patternType="solid">
        <fgColor indexed="14"/>
        <bgColor indexed="64"/>
      </patternFill>
    </fill>
    <fill>
      <patternFill patternType="solid">
        <fgColor indexed="14"/>
        <bgColor indexed="22"/>
      </patternFill>
    </fill>
    <fill>
      <patternFill patternType="solid">
        <fgColor indexed="47"/>
        <bgColor indexed="64"/>
      </patternFill>
    </fill>
    <fill>
      <patternFill patternType="solid">
        <fgColor indexed="45"/>
        <bgColor indexed="64"/>
      </patternFill>
    </fill>
    <fill>
      <patternFill patternType="solid">
        <fgColor indexed="9"/>
        <bgColor indexed="64"/>
      </patternFill>
    </fill>
  </fills>
  <borders count="34">
    <border>
      <left/>
      <right/>
      <top/>
      <bottom/>
      <diagonal/>
    </border>
    <border>
      <left style="thin">
        <color indexed="55"/>
      </left>
      <right style="thin">
        <color indexed="55"/>
      </right>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style="thin">
        <color indexed="55"/>
      </right>
      <top style="thin">
        <color indexed="55"/>
      </top>
      <bottom/>
      <diagonal/>
    </border>
    <border>
      <left style="thin">
        <color indexed="23"/>
      </left>
      <right style="thin">
        <color indexed="23"/>
      </right>
      <top style="thin">
        <color indexed="23"/>
      </top>
      <bottom style="thin">
        <color indexed="55"/>
      </bottom>
      <diagonal/>
    </border>
    <border>
      <left style="thin">
        <color indexed="23"/>
      </left>
      <right style="thin">
        <color indexed="23"/>
      </right>
      <top style="thin">
        <color indexed="55"/>
      </top>
      <bottom style="thin">
        <color indexed="55"/>
      </bottom>
      <diagonal/>
    </border>
    <border>
      <left style="thin">
        <color indexed="23"/>
      </left>
      <right style="thin">
        <color indexed="23"/>
      </right>
      <top style="thin">
        <color indexed="55"/>
      </top>
      <bottom style="thin">
        <color indexed="23"/>
      </bottom>
      <diagonal/>
    </border>
    <border>
      <left style="thin">
        <color indexed="23"/>
      </left>
      <right/>
      <top style="thin">
        <color indexed="23"/>
      </top>
      <bottom/>
      <diagonal/>
    </border>
    <border>
      <left/>
      <right/>
      <top style="thin">
        <color indexed="23"/>
      </top>
      <bottom/>
      <diagonal/>
    </border>
    <border>
      <left/>
      <right style="thin">
        <color indexed="23"/>
      </right>
      <top style="thin">
        <color indexed="23"/>
      </top>
      <bottom/>
      <diagonal/>
    </border>
    <border>
      <left style="thin">
        <color indexed="23"/>
      </left>
      <right/>
      <top/>
      <bottom/>
      <diagonal/>
    </border>
    <border>
      <left/>
      <right style="thin">
        <color indexed="23"/>
      </right>
      <top/>
      <bottom/>
      <diagonal/>
    </border>
    <border>
      <left style="thin">
        <color indexed="23"/>
      </left>
      <right/>
      <top/>
      <bottom style="thin">
        <color indexed="23"/>
      </bottom>
      <diagonal/>
    </border>
    <border>
      <left/>
      <right/>
      <top/>
      <bottom style="thin">
        <color indexed="23"/>
      </bottom>
      <diagonal/>
    </border>
    <border>
      <left/>
      <right style="thin">
        <color indexed="23"/>
      </right>
      <top/>
      <bottom style="thin">
        <color indexed="23"/>
      </bottom>
      <diagonal/>
    </border>
    <border>
      <left style="thin">
        <color indexed="23"/>
      </left>
      <right/>
      <top style="thin">
        <color indexed="23"/>
      </top>
      <bottom style="thin">
        <color indexed="55"/>
      </bottom>
      <diagonal/>
    </border>
    <border>
      <left/>
      <right style="thin">
        <color indexed="55"/>
      </right>
      <top style="thin">
        <color indexed="23"/>
      </top>
      <bottom style="thin">
        <color indexed="55"/>
      </bottom>
      <diagonal/>
    </border>
    <border>
      <left/>
      <right/>
      <top style="thin">
        <color indexed="23"/>
      </top>
      <bottom style="thin">
        <color indexed="55"/>
      </bottom>
      <diagonal/>
    </border>
    <border>
      <left style="thin">
        <color indexed="55"/>
      </left>
      <right style="thin">
        <color indexed="55"/>
      </right>
      <top style="thin">
        <color indexed="23"/>
      </top>
      <bottom style="thin">
        <color indexed="55"/>
      </bottom>
      <diagonal/>
    </border>
    <border>
      <left style="thin">
        <color indexed="55"/>
      </left>
      <right style="thin">
        <color indexed="23"/>
      </right>
      <top style="thin">
        <color indexed="23"/>
      </top>
      <bottom style="thin">
        <color indexed="55"/>
      </bottom>
      <diagonal/>
    </border>
    <border>
      <left style="thin">
        <color indexed="55"/>
      </left>
      <right style="thin">
        <color indexed="23"/>
      </right>
      <top/>
      <bottom style="thin">
        <color indexed="55"/>
      </bottom>
      <diagonal/>
    </border>
    <border>
      <left style="thin">
        <color indexed="55"/>
      </left>
      <right style="thin">
        <color indexed="23"/>
      </right>
      <top style="thin">
        <color indexed="55"/>
      </top>
      <bottom style="thin">
        <color indexed="55"/>
      </bottom>
      <diagonal/>
    </border>
    <border>
      <left style="thin">
        <color indexed="55"/>
      </left>
      <right style="thin">
        <color indexed="23"/>
      </right>
      <top style="thin">
        <color indexed="55"/>
      </top>
      <bottom/>
      <diagonal/>
    </border>
    <border>
      <left style="thin">
        <color indexed="55"/>
      </left>
      <right style="thin">
        <color indexed="55"/>
      </right>
      <top style="thin">
        <color indexed="23"/>
      </top>
      <bottom style="thin">
        <color indexed="23"/>
      </bottom>
      <diagonal/>
    </border>
    <border>
      <left style="thin">
        <color indexed="55"/>
      </left>
      <right style="thin">
        <color indexed="23"/>
      </right>
      <top style="thin">
        <color indexed="23"/>
      </top>
      <bottom style="thin">
        <color indexed="23"/>
      </bottom>
      <diagonal/>
    </border>
    <border>
      <left style="thin">
        <color indexed="55"/>
      </left>
      <right style="thin">
        <color indexed="55"/>
      </right>
      <top style="thin">
        <color indexed="55"/>
      </top>
      <bottom style="thin">
        <color indexed="23"/>
      </bottom>
      <diagonal/>
    </border>
    <border>
      <left style="thin">
        <color indexed="55"/>
      </left>
      <right style="thin">
        <color indexed="23"/>
      </right>
      <top style="thin">
        <color indexed="55"/>
      </top>
      <bottom style="thin">
        <color indexed="23"/>
      </bottom>
      <diagonal/>
    </border>
    <border>
      <left/>
      <right/>
      <top/>
      <bottom style="thin">
        <color indexed="55"/>
      </bottom>
      <diagonal/>
    </border>
    <border>
      <left style="thin">
        <color indexed="23"/>
      </left>
      <right style="thin">
        <color indexed="23"/>
      </right>
      <top style="thin">
        <color indexed="23"/>
      </top>
      <bottom style="thin">
        <color indexed="23"/>
      </bottom>
      <diagonal/>
    </border>
    <border>
      <left/>
      <right style="thin">
        <color indexed="55"/>
      </right>
      <top/>
      <bottom/>
      <diagonal/>
    </border>
    <border>
      <left/>
      <right style="thin">
        <color indexed="55"/>
      </right>
      <top/>
      <bottom style="thin">
        <color indexed="23"/>
      </bottom>
      <diagonal/>
    </border>
    <border>
      <left style="thin">
        <color indexed="23"/>
      </left>
      <right/>
      <top style="thin">
        <color indexed="55"/>
      </top>
      <bottom/>
      <diagonal/>
    </border>
    <border>
      <left/>
      <right/>
      <top style="thin">
        <color indexed="55"/>
      </top>
      <bottom/>
      <diagonal/>
    </border>
    <border>
      <left/>
      <right style="thin">
        <color indexed="55"/>
      </right>
      <top style="thin">
        <color indexed="55"/>
      </top>
      <bottom/>
      <diagonal/>
    </border>
  </borders>
  <cellStyleXfs count="1">
    <xf numFmtId="0" fontId="0" fillId="0" borderId="0"/>
  </cellStyleXfs>
  <cellXfs count="113">
    <xf numFmtId="0" fontId="0" fillId="0" borderId="0" xfId="0"/>
    <xf numFmtId="0" fontId="1" fillId="0" borderId="0" xfId="0" applyNumberFormat="1" applyFont="1" applyFill="1" applyBorder="1" applyAlignment="1" applyProtection="1">
      <alignment horizontal="left"/>
    </xf>
    <xf numFmtId="0" fontId="2" fillId="0" borderId="0" xfId="0" applyNumberFormat="1" applyFont="1" applyFill="1" applyBorder="1" applyAlignment="1" applyProtection="1"/>
    <xf numFmtId="4" fontId="2" fillId="0" borderId="0" xfId="0" applyNumberFormat="1" applyFont="1" applyFill="1" applyBorder="1" applyAlignment="1" applyProtection="1"/>
    <xf numFmtId="0" fontId="3" fillId="0" borderId="0" xfId="0" applyNumberFormat="1" applyFont="1" applyFill="1" applyBorder="1" applyAlignment="1" applyProtection="1"/>
    <xf numFmtId="5" fontId="3" fillId="0" borderId="0" xfId="0" applyNumberFormat="1" applyFont="1" applyFill="1" applyBorder="1" applyAlignment="1" applyProtection="1"/>
    <xf numFmtId="0" fontId="5" fillId="0" borderId="0" xfId="0" applyNumberFormat="1" applyFont="1" applyFill="1" applyBorder="1" applyAlignment="1" applyProtection="1">
      <alignment horizontal="left"/>
    </xf>
    <xf numFmtId="4" fontId="3" fillId="0" borderId="0" xfId="0" applyNumberFormat="1" applyFont="1" applyFill="1" applyBorder="1" applyAlignment="1" applyProtection="1"/>
    <xf numFmtId="0" fontId="4" fillId="0" borderId="0" xfId="0" applyNumberFormat="1" applyFont="1" applyFill="1" applyBorder="1" applyAlignment="1" applyProtection="1">
      <alignment horizontal="left"/>
    </xf>
    <xf numFmtId="0" fontId="6" fillId="0" borderId="0" xfId="0" applyNumberFormat="1" applyFont="1" applyFill="1" applyBorder="1" applyAlignment="1" applyProtection="1">
      <alignment vertical="center"/>
    </xf>
    <xf numFmtId="4" fontId="6" fillId="0" borderId="0" xfId="0" applyNumberFormat="1" applyFont="1" applyFill="1" applyBorder="1" applyAlignment="1" applyProtection="1">
      <alignment horizontal="right" vertical="center"/>
    </xf>
    <xf numFmtId="0" fontId="2" fillId="0" borderId="0" xfId="0" applyFont="1" applyBorder="1"/>
    <xf numFmtId="173" fontId="3" fillId="0" borderId="1" xfId="0" applyNumberFormat="1" applyFont="1" applyFill="1" applyBorder="1" applyAlignment="1" applyProtection="1">
      <alignment horizontal="left" indent="1"/>
    </xf>
    <xf numFmtId="173" fontId="3" fillId="0" borderId="2" xfId="0" applyNumberFormat="1" applyFont="1" applyFill="1" applyBorder="1" applyAlignment="1" applyProtection="1">
      <alignment horizontal="left" indent="1"/>
    </xf>
    <xf numFmtId="173" fontId="3" fillId="0" borderId="3" xfId="0" applyNumberFormat="1" applyFont="1" applyFill="1" applyBorder="1" applyAlignment="1" applyProtection="1">
      <alignment horizontal="left" indent="1"/>
    </xf>
    <xf numFmtId="173" fontId="3" fillId="2" borderId="4" xfId="0" applyNumberFormat="1" applyFont="1" applyFill="1" applyBorder="1" applyAlignment="1" applyProtection="1">
      <alignment horizontal="left" indent="1"/>
    </xf>
    <xf numFmtId="173" fontId="3" fillId="2" borderId="5" xfId="0" applyNumberFormat="1" applyFont="1" applyFill="1" applyBorder="1" applyAlignment="1" applyProtection="1">
      <alignment horizontal="left" indent="1"/>
    </xf>
    <xf numFmtId="173" fontId="4" fillId="2" borderId="6" xfId="0" applyNumberFormat="1" applyFont="1" applyFill="1" applyBorder="1" applyAlignment="1" applyProtection="1">
      <alignment horizontal="left" indent="1"/>
    </xf>
    <xf numFmtId="0" fontId="4" fillId="3" borderId="0" xfId="0" applyNumberFormat="1" applyFont="1" applyFill="1" applyBorder="1" applyAlignment="1" applyProtection="1">
      <alignment horizontal="center"/>
    </xf>
    <xf numFmtId="0" fontId="3" fillId="3" borderId="0" xfId="0" applyNumberFormat="1" applyFont="1" applyFill="1" applyBorder="1" applyAlignment="1" applyProtection="1"/>
    <xf numFmtId="0" fontId="2" fillId="3" borderId="0" xfId="0" applyNumberFormat="1" applyFont="1" applyFill="1" applyBorder="1" applyAlignment="1" applyProtection="1"/>
    <xf numFmtId="0" fontId="3" fillId="3" borderId="0" xfId="0" applyNumberFormat="1" applyFont="1" applyFill="1" applyBorder="1" applyAlignment="1" applyProtection="1">
      <alignment horizontal="right"/>
    </xf>
    <xf numFmtId="4" fontId="3" fillId="3" borderId="0" xfId="0" applyNumberFormat="1" applyFont="1" applyFill="1" applyBorder="1" applyAlignment="1" applyProtection="1">
      <alignment horizontal="right"/>
    </xf>
    <xf numFmtId="5" fontId="3" fillId="3" borderId="0" xfId="0" applyNumberFormat="1" applyFont="1" applyFill="1" applyBorder="1" applyAlignment="1" applyProtection="1"/>
    <xf numFmtId="4" fontId="3" fillId="3" borderId="0" xfId="0" applyNumberFormat="1" applyFont="1" applyFill="1" applyBorder="1" applyAlignment="1" applyProtection="1"/>
    <xf numFmtId="0" fontId="4" fillId="3" borderId="0" xfId="0" applyNumberFormat="1" applyFont="1" applyFill="1" applyBorder="1" applyAlignment="1" applyProtection="1"/>
    <xf numFmtId="0" fontId="10" fillId="0" borderId="0" xfId="0" applyNumberFormat="1" applyFont="1" applyFill="1" applyBorder="1" applyAlignment="1" applyProtection="1">
      <alignment horizontal="left"/>
    </xf>
    <xf numFmtId="0" fontId="11" fillId="0" borderId="0" xfId="0" applyNumberFormat="1" applyFont="1" applyFill="1" applyBorder="1" applyAlignment="1" applyProtection="1">
      <alignment horizontal="left"/>
    </xf>
    <xf numFmtId="0" fontId="3" fillId="3" borderId="7" xfId="0" applyNumberFormat="1" applyFont="1" applyFill="1" applyBorder="1" applyAlignment="1" applyProtection="1"/>
    <xf numFmtId="0" fontId="3" fillId="3" borderId="8" xfId="0" applyNumberFormat="1" applyFont="1" applyFill="1" applyBorder="1" applyAlignment="1" applyProtection="1"/>
    <xf numFmtId="0" fontId="3" fillId="3" borderId="9" xfId="0" applyNumberFormat="1" applyFont="1" applyFill="1" applyBorder="1" applyAlignment="1" applyProtection="1"/>
    <xf numFmtId="0" fontId="3" fillId="3" borderId="10" xfId="0" applyNumberFormat="1" applyFont="1" applyFill="1" applyBorder="1" applyAlignment="1" applyProtection="1"/>
    <xf numFmtId="2" fontId="3" fillId="3" borderId="11" xfId="0" applyNumberFormat="1" applyFont="1" applyFill="1" applyBorder="1" applyAlignment="1" applyProtection="1"/>
    <xf numFmtId="173" fontId="4" fillId="3" borderId="11" xfId="0" applyNumberFormat="1" applyFont="1" applyFill="1" applyBorder="1" applyAlignment="1" applyProtection="1"/>
    <xf numFmtId="0" fontId="2" fillId="3" borderId="12" xfId="0" applyFont="1" applyFill="1" applyBorder="1"/>
    <xf numFmtId="0" fontId="2" fillId="3" borderId="13" xfId="0" applyFont="1" applyFill="1" applyBorder="1"/>
    <xf numFmtId="0" fontId="2" fillId="3" borderId="14" xfId="0" applyFont="1" applyFill="1" applyBorder="1"/>
    <xf numFmtId="173" fontId="3" fillId="3" borderId="11" xfId="0" applyNumberFormat="1" applyFont="1" applyFill="1" applyBorder="1" applyAlignment="1" applyProtection="1"/>
    <xf numFmtId="0" fontId="3" fillId="3" borderId="11" xfId="0" applyNumberFormat="1" applyFont="1" applyFill="1" applyBorder="1" applyAlignment="1" applyProtection="1"/>
    <xf numFmtId="174" fontId="3" fillId="3" borderId="11" xfId="0" applyNumberFormat="1" applyFont="1" applyFill="1" applyBorder="1" applyAlignment="1" applyProtection="1"/>
    <xf numFmtId="8" fontId="3" fillId="3" borderId="11" xfId="0" applyNumberFormat="1" applyFont="1" applyFill="1" applyBorder="1" applyAlignment="1" applyProtection="1"/>
    <xf numFmtId="0" fontId="3" fillId="3" borderId="12" xfId="0" applyNumberFormat="1" applyFont="1" applyFill="1" applyBorder="1" applyAlignment="1" applyProtection="1"/>
    <xf numFmtId="0" fontId="3" fillId="3" borderId="13" xfId="0" applyNumberFormat="1" applyFont="1" applyFill="1" applyBorder="1" applyAlignment="1" applyProtection="1"/>
    <xf numFmtId="5" fontId="3" fillId="3" borderId="13" xfId="0" applyNumberFormat="1" applyFont="1" applyFill="1" applyBorder="1" applyAlignment="1" applyProtection="1"/>
    <xf numFmtId="0" fontId="3" fillId="3" borderId="14" xfId="0" applyNumberFormat="1" applyFont="1" applyFill="1" applyBorder="1" applyAlignment="1" applyProtection="1"/>
    <xf numFmtId="0" fontId="2" fillId="3" borderId="8" xfId="0" applyNumberFormat="1" applyFont="1" applyFill="1" applyBorder="1" applyAlignment="1" applyProtection="1"/>
    <xf numFmtId="0" fontId="4" fillId="3" borderId="9" xfId="0" applyNumberFormat="1" applyFont="1" applyFill="1" applyBorder="1" applyAlignment="1" applyProtection="1">
      <alignment horizontal="center"/>
    </xf>
    <xf numFmtId="0" fontId="2" fillId="3" borderId="11" xfId="0" applyNumberFormat="1" applyFont="1" applyFill="1" applyBorder="1" applyAlignment="1" applyProtection="1"/>
    <xf numFmtId="0" fontId="4" fillId="3" borderId="11" xfId="0" applyNumberFormat="1" applyFont="1" applyFill="1" applyBorder="1" applyAlignment="1" applyProtection="1">
      <alignment horizontal="center"/>
    </xf>
    <xf numFmtId="5" fontId="3" fillId="3" borderId="10" xfId="0" applyNumberFormat="1" applyFont="1" applyFill="1" applyBorder="1" applyAlignment="1" applyProtection="1"/>
    <xf numFmtId="173" fontId="3" fillId="4" borderId="11" xfId="0" applyNumberFormat="1" applyFont="1" applyFill="1" applyBorder="1" applyAlignment="1" applyProtection="1">
      <alignment horizontal="left" indent="1"/>
    </xf>
    <xf numFmtId="173" fontId="4" fillId="4" borderId="11" xfId="0" applyNumberFormat="1" applyFont="1" applyFill="1" applyBorder="1" applyAlignment="1" applyProtection="1">
      <alignment horizontal="left" indent="1"/>
    </xf>
    <xf numFmtId="0" fontId="2" fillId="3" borderId="10" xfId="0" applyNumberFormat="1" applyFont="1" applyFill="1" applyBorder="1" applyAlignment="1" applyProtection="1"/>
    <xf numFmtId="0" fontId="2" fillId="3" borderId="13" xfId="0" applyNumberFormat="1" applyFont="1" applyFill="1" applyBorder="1" applyAlignment="1" applyProtection="1"/>
    <xf numFmtId="0" fontId="2" fillId="3" borderId="14" xfId="0" applyNumberFormat="1" applyFont="1" applyFill="1" applyBorder="1" applyAlignment="1" applyProtection="1"/>
    <xf numFmtId="0" fontId="7" fillId="5" borderId="15" xfId="0" applyNumberFormat="1" applyFont="1" applyFill="1" applyBorder="1" applyAlignment="1" applyProtection="1"/>
    <xf numFmtId="0" fontId="12" fillId="5" borderId="16" xfId="0" applyNumberFormat="1" applyFont="1" applyFill="1" applyBorder="1" applyAlignment="1" applyProtection="1">
      <alignment horizontal="left" vertical="top"/>
    </xf>
    <xf numFmtId="0" fontId="9" fillId="5" borderId="17" xfId="0" applyNumberFormat="1" applyFont="1" applyFill="1" applyBorder="1" applyAlignment="1" applyProtection="1"/>
    <xf numFmtId="4" fontId="4" fillId="3" borderId="18" xfId="0" applyNumberFormat="1" applyFont="1" applyFill="1" applyBorder="1" applyAlignment="1" applyProtection="1">
      <alignment horizontal="center"/>
    </xf>
    <xf numFmtId="4" fontId="4" fillId="3" borderId="19" xfId="0" applyNumberFormat="1" applyFont="1" applyFill="1" applyBorder="1" applyAlignment="1" applyProtection="1">
      <alignment horizontal="center"/>
    </xf>
    <xf numFmtId="173" fontId="3" fillId="6" borderId="20" xfId="0" applyNumberFormat="1" applyFont="1" applyFill="1" applyBorder="1" applyAlignment="1" applyProtection="1">
      <alignment horizontal="left" indent="1"/>
    </xf>
    <xf numFmtId="173" fontId="3" fillId="6" borderId="21" xfId="0" applyNumberFormat="1" applyFont="1" applyFill="1" applyBorder="1" applyAlignment="1" applyProtection="1">
      <alignment horizontal="left" indent="1"/>
    </xf>
    <xf numFmtId="173" fontId="3" fillId="6" borderId="22" xfId="0" applyNumberFormat="1" applyFont="1" applyFill="1" applyBorder="1" applyAlignment="1" applyProtection="1">
      <alignment horizontal="left" indent="1"/>
    </xf>
    <xf numFmtId="173" fontId="3" fillId="6" borderId="23" xfId="0" applyNumberFormat="1" applyFont="1" applyFill="1" applyBorder="1" applyAlignment="1" applyProtection="1">
      <alignment horizontal="left" indent="1"/>
    </xf>
    <xf numFmtId="173" fontId="3" fillId="6" borderId="24" xfId="0" applyNumberFormat="1" applyFont="1" applyFill="1" applyBorder="1" applyAlignment="1" applyProtection="1">
      <alignment horizontal="left" indent="1"/>
    </xf>
    <xf numFmtId="0" fontId="12" fillId="5" borderId="17" xfId="0" applyNumberFormat="1" applyFont="1" applyFill="1" applyBorder="1" applyAlignment="1" applyProtection="1">
      <alignment vertical="top"/>
    </xf>
    <xf numFmtId="0" fontId="8" fillId="5" borderId="17" xfId="0" applyNumberFormat="1" applyFont="1" applyFill="1" applyBorder="1" applyAlignment="1" applyProtection="1"/>
    <xf numFmtId="173" fontId="3" fillId="2" borderId="20" xfId="0" applyNumberFormat="1" applyFont="1" applyFill="1" applyBorder="1" applyAlignment="1" applyProtection="1">
      <alignment horizontal="left" indent="1"/>
    </xf>
    <xf numFmtId="173" fontId="3" fillId="2" borderId="21" xfId="0" applyNumberFormat="1" applyFont="1" applyFill="1" applyBorder="1" applyAlignment="1" applyProtection="1">
      <alignment horizontal="left" indent="1"/>
    </xf>
    <xf numFmtId="173" fontId="3" fillId="2" borderId="25" xfId="0" applyNumberFormat="1" applyFont="1" applyFill="1" applyBorder="1" applyAlignment="1" applyProtection="1">
      <alignment horizontal="left" indent="1"/>
    </xf>
    <xf numFmtId="173" fontId="3" fillId="2" borderId="26" xfId="0" applyNumberFormat="1" applyFont="1" applyFill="1" applyBorder="1" applyAlignment="1" applyProtection="1">
      <alignment horizontal="left" indent="1"/>
    </xf>
    <xf numFmtId="8" fontId="3" fillId="3" borderId="27" xfId="0" applyNumberFormat="1" applyFont="1" applyFill="1" applyBorder="1" applyAlignment="1" applyProtection="1">
      <alignment horizontal="left" indent="1"/>
    </xf>
    <xf numFmtId="2" fontId="3" fillId="3" borderId="4" xfId="0" applyNumberFormat="1" applyFont="1" applyFill="1" applyBorder="1" applyAlignment="1" applyProtection="1">
      <alignment horizontal="left" indent="1"/>
    </xf>
    <xf numFmtId="2" fontId="3" fillId="3" borderId="5" xfId="0" applyNumberFormat="1" applyFont="1" applyFill="1" applyBorder="1" applyAlignment="1" applyProtection="1">
      <alignment horizontal="left" indent="1"/>
    </xf>
    <xf numFmtId="173" fontId="4" fillId="6" borderId="6" xfId="0" applyNumberFormat="1" applyFont="1" applyFill="1" applyBorder="1" applyAlignment="1" applyProtection="1">
      <alignment horizontal="left" indent="1"/>
    </xf>
    <xf numFmtId="173" fontId="4" fillId="6" borderId="4" xfId="0" applyNumberFormat="1" applyFont="1" applyFill="1" applyBorder="1" applyAlignment="1" applyProtection="1">
      <alignment horizontal="left" indent="1"/>
    </xf>
    <xf numFmtId="173" fontId="3" fillId="3" borderId="5" xfId="0" applyNumberFormat="1" applyFont="1" applyFill="1" applyBorder="1" applyAlignment="1" applyProtection="1">
      <alignment horizontal="left" indent="1"/>
    </xf>
    <xf numFmtId="0" fontId="3" fillId="3" borderId="5" xfId="0" applyNumberFormat="1" applyFont="1" applyFill="1" applyBorder="1" applyAlignment="1" applyProtection="1">
      <alignment horizontal="left" indent="1"/>
    </xf>
    <xf numFmtId="174" fontId="3" fillId="3" borderId="5" xfId="0" applyNumberFormat="1" applyFont="1" applyFill="1" applyBorder="1" applyAlignment="1" applyProtection="1">
      <alignment horizontal="left" indent="1"/>
    </xf>
    <xf numFmtId="173" fontId="4" fillId="6" borderId="28" xfId="0" applyNumberFormat="1" applyFont="1" applyFill="1" applyBorder="1" applyAlignment="1" applyProtection="1">
      <alignment horizontal="left" indent="1"/>
    </xf>
    <xf numFmtId="173" fontId="3" fillId="4" borderId="0" xfId="0" applyNumberFormat="1" applyFont="1" applyFill="1" applyBorder="1" applyAlignment="1" applyProtection="1">
      <alignment horizontal="left" indent="1"/>
    </xf>
    <xf numFmtId="173" fontId="4" fillId="4" borderId="0" xfId="0" applyNumberFormat="1" applyFont="1" applyFill="1" applyBorder="1" applyAlignment="1" applyProtection="1">
      <alignment horizontal="left" indent="1"/>
    </xf>
    <xf numFmtId="2" fontId="3" fillId="3" borderId="0" xfId="0" applyNumberFormat="1" applyFont="1" applyFill="1" applyBorder="1" applyAlignment="1" applyProtection="1"/>
    <xf numFmtId="173" fontId="4" fillId="3" borderId="0" xfId="0" applyNumberFormat="1" applyFont="1" applyFill="1" applyBorder="1" applyAlignment="1" applyProtection="1"/>
    <xf numFmtId="173" fontId="3" fillId="3" borderId="0" xfId="0" applyNumberFormat="1" applyFont="1" applyFill="1" applyBorder="1" applyAlignment="1" applyProtection="1"/>
    <xf numFmtId="174" fontId="3" fillId="3" borderId="0" xfId="0" applyNumberFormat="1" applyFont="1" applyFill="1" applyBorder="1" applyAlignment="1" applyProtection="1"/>
    <xf numFmtId="8" fontId="3" fillId="3" borderId="0" xfId="0" applyNumberFormat="1" applyFont="1" applyFill="1" applyBorder="1" applyAlignment="1" applyProtection="1"/>
    <xf numFmtId="0" fontId="4" fillId="3" borderId="8" xfId="0" applyNumberFormat="1" applyFont="1" applyFill="1" applyBorder="1" applyAlignment="1" applyProtection="1">
      <alignment horizontal="center"/>
    </xf>
    <xf numFmtId="0" fontId="3" fillId="3" borderId="10" xfId="0" applyNumberFormat="1" applyFont="1" applyFill="1" applyBorder="1" applyAlignment="1" applyProtection="1">
      <alignment horizontal="right" indent="1"/>
    </xf>
    <xf numFmtId="0" fontId="3" fillId="3" borderId="0" xfId="0" applyNumberFormat="1" applyFont="1" applyFill="1" applyBorder="1" applyAlignment="1" applyProtection="1">
      <alignment horizontal="right" indent="1"/>
    </xf>
    <xf numFmtId="4" fontId="3" fillId="3" borderId="0" xfId="0" applyNumberFormat="1" applyFont="1" applyFill="1" applyBorder="1" applyAlignment="1" applyProtection="1">
      <alignment horizontal="right" indent="1"/>
    </xf>
    <xf numFmtId="5" fontId="3" fillId="3" borderId="0" xfId="0" applyNumberFormat="1" applyFont="1" applyFill="1" applyBorder="1" applyAlignment="1" applyProtection="1">
      <alignment horizontal="right" indent="1"/>
    </xf>
    <xf numFmtId="0" fontId="4" fillId="3" borderId="10" xfId="0" applyNumberFormat="1" applyFont="1" applyFill="1" applyBorder="1" applyAlignment="1" applyProtection="1">
      <alignment horizontal="right"/>
    </xf>
    <xf numFmtId="0" fontId="4" fillId="3" borderId="0" xfId="0" applyNumberFormat="1" applyFont="1" applyFill="1" applyBorder="1" applyAlignment="1" applyProtection="1">
      <alignment horizontal="right"/>
    </xf>
    <xf numFmtId="0" fontId="0" fillId="0" borderId="0" xfId="0" applyAlignment="1">
      <alignment horizontal="right"/>
    </xf>
    <xf numFmtId="4" fontId="3" fillId="3" borderId="10" xfId="0" applyNumberFormat="1" applyFont="1" applyFill="1" applyBorder="1" applyAlignment="1" applyProtection="1">
      <alignment horizontal="right" indent="1"/>
    </xf>
    <xf numFmtId="4" fontId="3" fillId="3" borderId="0" xfId="0" applyNumberFormat="1" applyFont="1" applyFill="1" applyBorder="1" applyAlignment="1" applyProtection="1">
      <alignment horizontal="right" indent="1"/>
    </xf>
    <xf numFmtId="4" fontId="3" fillId="3" borderId="11" xfId="0" applyNumberFormat="1" applyFont="1" applyFill="1" applyBorder="1" applyAlignment="1" applyProtection="1">
      <alignment horizontal="right" indent="1"/>
    </xf>
    <xf numFmtId="7" fontId="3" fillId="3" borderId="10" xfId="0" applyNumberFormat="1" applyFont="1" applyFill="1" applyBorder="1" applyAlignment="1" applyProtection="1">
      <alignment horizontal="right" indent="1"/>
    </xf>
    <xf numFmtId="7" fontId="3" fillId="3" borderId="0" xfId="0" applyNumberFormat="1" applyFont="1" applyFill="1" applyBorder="1" applyAlignment="1" applyProtection="1">
      <alignment horizontal="right" indent="1"/>
    </xf>
    <xf numFmtId="0" fontId="3" fillId="3" borderId="11" xfId="0" applyFont="1" applyFill="1" applyBorder="1" applyAlignment="1">
      <alignment horizontal="right" indent="1"/>
    </xf>
    <xf numFmtId="0" fontId="3" fillId="3" borderId="10" xfId="0" applyNumberFormat="1" applyFont="1" applyFill="1" applyBorder="1" applyAlignment="1" applyProtection="1">
      <alignment horizontal="right" indent="1"/>
    </xf>
    <xf numFmtId="0" fontId="3" fillId="3" borderId="0" xfId="0" applyNumberFormat="1" applyFont="1" applyFill="1" applyBorder="1" applyAlignment="1" applyProtection="1">
      <alignment horizontal="right" indent="1"/>
    </xf>
    <xf numFmtId="0" fontId="3" fillId="3" borderId="11" xfId="0" applyNumberFormat="1" applyFont="1" applyFill="1" applyBorder="1" applyAlignment="1" applyProtection="1">
      <alignment horizontal="right" indent="1"/>
    </xf>
    <xf numFmtId="0" fontId="2" fillId="0" borderId="10" xfId="0" applyNumberFormat="1" applyFont="1" applyFill="1" applyBorder="1" applyAlignment="1" applyProtection="1">
      <alignment horizontal="right"/>
    </xf>
    <xf numFmtId="0" fontId="2" fillId="0" borderId="0" xfId="0" applyNumberFormat="1" applyFont="1" applyFill="1" applyBorder="1" applyAlignment="1" applyProtection="1">
      <alignment horizontal="right"/>
    </xf>
    <xf numFmtId="0" fontId="2" fillId="0" borderId="29" xfId="0" applyNumberFormat="1" applyFont="1" applyFill="1" applyBorder="1" applyAlignment="1" applyProtection="1">
      <alignment horizontal="right"/>
    </xf>
    <xf numFmtId="7" fontId="13" fillId="7" borderId="12" xfId="0" applyNumberFormat="1" applyFont="1" applyFill="1" applyBorder="1" applyAlignment="1" applyProtection="1">
      <alignment horizontal="right"/>
    </xf>
    <xf numFmtId="7" fontId="13" fillId="7" borderId="13" xfId="0" applyNumberFormat="1" applyFont="1" applyFill="1" applyBorder="1" applyAlignment="1" applyProtection="1">
      <alignment horizontal="right"/>
    </xf>
    <xf numFmtId="7" fontId="13" fillId="7" borderId="30" xfId="0" applyNumberFormat="1" applyFont="1" applyFill="1" applyBorder="1" applyAlignment="1" applyProtection="1">
      <alignment horizontal="right"/>
    </xf>
    <xf numFmtId="0" fontId="2" fillId="0" borderId="31" xfId="0" applyNumberFormat="1" applyFont="1" applyFill="1" applyBorder="1" applyAlignment="1" applyProtection="1">
      <alignment horizontal="right"/>
    </xf>
    <xf numFmtId="0" fontId="2" fillId="0" borderId="32" xfId="0" applyNumberFormat="1" applyFont="1" applyFill="1" applyBorder="1" applyAlignment="1" applyProtection="1">
      <alignment horizontal="right"/>
    </xf>
    <xf numFmtId="0" fontId="2" fillId="0" borderId="33" xfId="0" applyNumberFormat="1" applyFont="1" applyFill="1" applyBorder="1" applyAlignment="1" applyProtection="1">
      <alignment horizontal="right"/>
    </xf>
  </cellXfs>
  <cellStyles count="1">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E8F6E0"/>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E7F7FF"/>
      <rgbColor rgb="00F5EFD7"/>
      <rgbColor rgb="0099CCFF"/>
      <rgbColor rgb="00EAEAEA"/>
      <rgbColor rgb="00CC99FF"/>
      <rgbColor rgb="00006D6A"/>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9525</xdr:colOff>
      <xdr:row>16</xdr:row>
      <xdr:rowOff>152400</xdr:rowOff>
    </xdr:from>
    <xdr:to>
      <xdr:col>13</xdr:col>
      <xdr:colOff>19050</xdr:colOff>
      <xdr:row>25</xdr:row>
      <xdr:rowOff>0</xdr:rowOff>
    </xdr:to>
    <xdr:sp macro="" textlink="">
      <xdr:nvSpPr>
        <xdr:cNvPr id="1025" name="Text Box 1"/>
        <xdr:cNvSpPr txBox="1">
          <a:spLocks noChangeArrowheads="1"/>
        </xdr:cNvSpPr>
      </xdr:nvSpPr>
      <xdr:spPr bwMode="auto">
        <a:xfrm>
          <a:off x="266700" y="3362325"/>
          <a:ext cx="5648325" cy="1476375"/>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en-US" sz="1000" b="1" i="0" u="none" strike="noStrike" baseline="0">
              <a:solidFill>
                <a:srgbClr val="000000"/>
              </a:solidFill>
              <a:latin typeface="Century Gothic"/>
            </a:rPr>
            <a:t>Qualifying</a:t>
          </a:r>
          <a:endParaRPr lang="en-US" sz="850" b="0" i="0" u="none" strike="noStrike" baseline="0">
            <a:solidFill>
              <a:srgbClr val="000000"/>
            </a:solidFill>
            <a:latin typeface="Century Gothic"/>
          </a:endParaRPr>
        </a:p>
        <a:p>
          <a:pPr algn="l" rtl="0">
            <a:defRPr sz="1000"/>
          </a:pPr>
          <a:r>
            <a:rPr lang="en-US" sz="850" b="0" i="0" u="none" strike="noStrike" baseline="0">
              <a:solidFill>
                <a:srgbClr val="000000"/>
              </a:solidFill>
              <a:latin typeface="Century Gothic"/>
            </a:rPr>
            <a:t>The first qualifying number (above right) calculates your maximum monthly payment, assuming you have no long-term debt. It is computed by multiplying your total income by your housing cost ratio and dividing the result by 12. The second qualifying number takes into account your monthly debt payments, applying your total debt service ratio. Mortgage companies usually qualify you for monthly payments that are no higher than the lesser of the two results. By default, this worksheet assumes a housing cost ratio of 0.28 and a total debt service ratio of 0.36, which are standards often used for conventional mortgages. If different ratios apply in your case, change the values in the cells below.</a:t>
          </a:r>
          <a:endParaRPr lang="en-US" sz="1000" b="0" i="0" u="none" strike="noStrike" baseline="0">
            <a:solidFill>
              <a:srgbClr val="000000"/>
            </a:solidFill>
            <a:latin typeface="Arial"/>
            <a:cs typeface="Arial"/>
          </a:endParaRPr>
        </a:p>
        <a:p>
          <a:pPr algn="l" rtl="0">
            <a:defRPr sz="1000"/>
          </a:pPr>
          <a:endParaRPr lang="en-US" sz="1000" b="0" i="0" u="none" strike="noStrike" baseline="0">
            <a:solidFill>
              <a:srgbClr val="000000"/>
            </a:solidFill>
            <a:latin typeface="Arial"/>
            <a:cs typeface="Arial"/>
          </a:endParaRPr>
        </a:p>
      </xdr:txBody>
    </xdr:sp>
    <xdr:clientData/>
  </xdr:twoCellAnchor>
  <xdr:twoCellAnchor>
    <xdr:from>
      <xdr:col>1</xdr:col>
      <xdr:colOff>28575</xdr:colOff>
      <xdr:row>30</xdr:row>
      <xdr:rowOff>28575</xdr:rowOff>
    </xdr:from>
    <xdr:to>
      <xdr:col>13</xdr:col>
      <xdr:colOff>38100</xdr:colOff>
      <xdr:row>41</xdr:row>
      <xdr:rowOff>0</xdr:rowOff>
    </xdr:to>
    <xdr:sp macro="" textlink="">
      <xdr:nvSpPr>
        <xdr:cNvPr id="1026" name="Text Box 2"/>
        <xdr:cNvSpPr txBox="1">
          <a:spLocks noChangeArrowheads="1"/>
        </xdr:cNvSpPr>
      </xdr:nvSpPr>
      <xdr:spPr bwMode="auto">
        <a:xfrm>
          <a:off x="285750" y="5772150"/>
          <a:ext cx="5648325" cy="1628775"/>
        </a:xfrm>
        <a:prstGeom prst="rect">
          <a:avLst/>
        </a:prstGeom>
        <a:noFill/>
        <a:ln w="6350">
          <a:noFill/>
          <a:miter lim="800000"/>
          <a:headEnd/>
          <a:tailEnd/>
        </a:ln>
      </xdr:spPr>
      <xdr:txBody>
        <a:bodyPr vertOverflow="clip" wrap="square" lIns="27432" tIns="22860" rIns="0" bIns="22860" anchor="ctr" upright="1"/>
        <a:lstStyle/>
        <a:p>
          <a:pPr algn="l" rtl="0">
            <a:defRPr sz="1000"/>
          </a:pPr>
          <a:r>
            <a:rPr lang="en-US" sz="1000" b="1" i="0" u="none" strike="noStrike" baseline="0">
              <a:solidFill>
                <a:srgbClr val="000000"/>
              </a:solidFill>
              <a:latin typeface="Century Gothic"/>
            </a:rPr>
            <a:t>Loan Amount</a:t>
          </a:r>
          <a:endParaRPr lang="en-US" sz="850" b="0" i="0" u="none" strike="noStrike" baseline="0">
            <a:solidFill>
              <a:srgbClr val="000000"/>
            </a:solidFill>
            <a:latin typeface="Century Gothic"/>
          </a:endParaRPr>
        </a:p>
        <a:p>
          <a:pPr algn="l" rtl="0">
            <a:defRPr sz="1000"/>
          </a:pPr>
          <a:r>
            <a:rPr lang="en-US" sz="850" b="0" i="0" u="none" strike="noStrike" baseline="0">
              <a:solidFill>
                <a:srgbClr val="000000"/>
              </a:solidFill>
              <a:latin typeface="Century Gothic"/>
            </a:rPr>
            <a:t>The table below calculates the amount of a loan you might qualify for with the monthly payment shown above. Depending on the circumstances, some or all of the following will be true:</a:t>
          </a:r>
        </a:p>
        <a:p>
          <a:pPr algn="l" rtl="0">
            <a:defRPr sz="1000"/>
          </a:pPr>
          <a:r>
            <a:rPr lang="en-US" sz="850" b="0" i="0" u="none" strike="noStrike" baseline="0">
              <a:solidFill>
                <a:srgbClr val="000000"/>
              </a:solidFill>
              <a:latin typeface="Century Gothic"/>
            </a:rPr>
            <a:t>• In all cases, your monthly payment will include principal and interest payments.</a:t>
          </a:r>
        </a:p>
        <a:p>
          <a:pPr algn="l" rtl="0">
            <a:defRPr sz="1000"/>
          </a:pPr>
          <a:r>
            <a:rPr lang="en-US" sz="850" b="0" i="0" u="none" strike="noStrike" baseline="0">
              <a:solidFill>
                <a:srgbClr val="000000"/>
              </a:solidFill>
              <a:latin typeface="Century Gothic"/>
            </a:rPr>
            <a:t>• In most cases, it will include a monthly escrow deposit to cover taxes and mortgage insurance, if any. In some cases, homeowner's insurance is also included in this calculation.</a:t>
          </a:r>
        </a:p>
        <a:p>
          <a:pPr algn="l" rtl="0">
            <a:defRPr sz="1000"/>
          </a:pPr>
          <a:r>
            <a:rPr lang="en-US" sz="850" b="0" i="0" u="none" strike="noStrike" baseline="0">
              <a:solidFill>
                <a:srgbClr val="000000"/>
              </a:solidFill>
              <a:latin typeface="Century Gothic"/>
            </a:rPr>
            <a:t>• If you are buying a condominium or co-op unit, the monthly payment figure may also include your homeowner's dues and/or maintenance fees. You will need to estimate these monthly costs and type them into the appropriate cells below.</a:t>
          </a:r>
        </a:p>
      </xdr:txBody>
    </xdr:sp>
    <xdr:clientData/>
  </xdr:twoCellAnchor>
  <xdr:twoCellAnchor>
    <xdr:from>
      <xdr:col>1</xdr:col>
      <xdr:colOff>38100</xdr:colOff>
      <xdr:row>41</xdr:row>
      <xdr:rowOff>85725</xdr:rowOff>
    </xdr:from>
    <xdr:to>
      <xdr:col>3</xdr:col>
      <xdr:colOff>962025</xdr:colOff>
      <xdr:row>52</xdr:row>
      <xdr:rowOff>9525</xdr:rowOff>
    </xdr:to>
    <xdr:sp macro="" textlink="">
      <xdr:nvSpPr>
        <xdr:cNvPr id="1028" name="Text Box 4"/>
        <xdr:cNvSpPr txBox="1">
          <a:spLocks noChangeArrowheads="1"/>
        </xdr:cNvSpPr>
      </xdr:nvSpPr>
      <xdr:spPr bwMode="auto">
        <a:xfrm>
          <a:off x="295275" y="7486650"/>
          <a:ext cx="1352550" cy="1914525"/>
        </a:xfrm>
        <a:prstGeom prst="rect">
          <a:avLst/>
        </a:prstGeom>
        <a:noFill/>
        <a:ln w="6350">
          <a:noFill/>
          <a:miter lim="800000"/>
          <a:headEnd/>
          <a:tailEnd/>
        </a:ln>
      </xdr:spPr>
      <xdr:txBody>
        <a:bodyPr vertOverflow="clip" wrap="square" lIns="0" tIns="27432" rIns="27432" bIns="27432" anchor="ctr" upright="1"/>
        <a:lstStyle/>
        <a:p>
          <a:pPr algn="r" rtl="0">
            <a:defRPr sz="1000"/>
          </a:pPr>
          <a:r>
            <a:rPr lang="en-US" sz="900" b="1" i="0" u="none" strike="noStrike" baseline="0">
              <a:solidFill>
                <a:srgbClr val="808080"/>
              </a:solidFill>
              <a:latin typeface="Century Gothic"/>
            </a:rPr>
            <a:t>Important: </a:t>
          </a:r>
          <a:r>
            <a:rPr lang="en-US" sz="900" b="0" i="0" u="none" strike="noStrike" baseline="0">
              <a:solidFill>
                <a:srgbClr val="808080"/>
              </a:solidFill>
              <a:latin typeface="Century Gothic"/>
            </a:rPr>
            <a:t>This worksheet provides a rough estimate for</a:t>
          </a:r>
        </a:p>
        <a:p>
          <a:pPr algn="r" rtl="0">
            <a:defRPr sz="1000"/>
          </a:pPr>
          <a:r>
            <a:rPr lang="en-US" sz="900" b="0" i="0" u="none" strike="noStrike" baseline="0">
              <a:solidFill>
                <a:srgbClr val="808080"/>
              </a:solidFill>
              <a:latin typeface="Century Gothic"/>
            </a:rPr>
            <a:t>conventional, fixed-term mortgages. Loan terms vary depending on type of mortgage and lender policies. Consult a professional lender for exact data.</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enableFormatConditionsCalculation="0">
    <tabColor indexed="47"/>
  </sheetPr>
  <dimension ref="B1:N53"/>
  <sheetViews>
    <sheetView showGridLines="0" tabSelected="1" zoomScaleNormal="100" workbookViewId="0">
      <selection activeCell="E4" sqref="E4"/>
    </sheetView>
  </sheetViews>
  <sheetFormatPr defaultColWidth="10" defaultRowHeight="13.5"/>
  <cols>
    <col min="1" max="1" width="3.85546875" style="2" customWidth="1"/>
    <col min="2" max="2" width="1.42578125" style="2" customWidth="1"/>
    <col min="3" max="3" width="5" style="2" customWidth="1"/>
    <col min="4" max="4" width="15.5703125" style="2" customWidth="1"/>
    <col min="5" max="6" width="15.7109375" style="3" customWidth="1"/>
    <col min="7" max="7" width="3.7109375" style="2" customWidth="1"/>
    <col min="8" max="8" width="2.28515625" style="2" customWidth="1"/>
    <col min="9" max="9" width="4.5703125" style="2" customWidth="1"/>
    <col min="10" max="10" width="3.7109375" style="2" customWidth="1"/>
    <col min="11" max="11" width="13.42578125" style="2" customWidth="1"/>
    <col min="12" max="12" width="2" style="2" customWidth="1"/>
    <col min="13" max="13" width="1.42578125" style="2" customWidth="1"/>
    <col min="14" max="14" width="4.28515625" style="2" customWidth="1"/>
    <col min="15" max="15" width="3.140625" style="2" customWidth="1"/>
    <col min="16" max="16" width="8.42578125" style="2" customWidth="1"/>
    <col min="17" max="16384" width="10" style="2"/>
  </cols>
  <sheetData>
    <row r="1" spans="2:14" ht="30" customHeight="1">
      <c r="B1" s="26" t="s">
        <v>0</v>
      </c>
      <c r="C1" s="27"/>
      <c r="D1" s="27"/>
      <c r="E1" s="27"/>
      <c r="F1" s="27"/>
      <c r="G1" s="27"/>
      <c r="H1" s="27"/>
      <c r="I1" s="27"/>
      <c r="J1" s="27"/>
      <c r="K1" s="27"/>
      <c r="L1" s="1"/>
      <c r="M1" s="1"/>
      <c r="N1" s="1"/>
    </row>
    <row r="2" spans="2:14" ht="12.75" customHeight="1">
      <c r="I2" s="4"/>
      <c r="J2" s="4"/>
      <c r="K2" s="4"/>
      <c r="L2" s="4"/>
      <c r="M2" s="4"/>
    </row>
    <row r="3" spans="2:14" ht="15" customHeight="1">
      <c r="B3" s="55"/>
      <c r="C3" s="56" t="s">
        <v>1</v>
      </c>
      <c r="D3" s="57"/>
      <c r="E3" s="58" t="s">
        <v>2</v>
      </c>
      <c r="F3" s="59" t="s">
        <v>3</v>
      </c>
      <c r="G3" s="4"/>
      <c r="H3" s="28"/>
      <c r="I3" s="45"/>
      <c r="J3" s="45"/>
      <c r="K3" s="45"/>
      <c r="L3" s="87"/>
      <c r="M3" s="46"/>
      <c r="N3" s="4"/>
    </row>
    <row r="4" spans="2:14" ht="15" customHeight="1">
      <c r="B4" s="110" t="s">
        <v>4</v>
      </c>
      <c r="C4" s="111"/>
      <c r="D4" s="112"/>
      <c r="E4" s="12">
        <v>65000</v>
      </c>
      <c r="F4" s="60">
        <f>IF(E4,E4/12,"")</f>
        <v>5416.666666666667</v>
      </c>
      <c r="G4" s="4"/>
      <c r="H4" s="31"/>
      <c r="I4" s="20"/>
      <c r="J4" s="20"/>
      <c r="K4" s="20"/>
      <c r="L4" s="20"/>
      <c r="M4" s="47"/>
      <c r="N4" s="4"/>
    </row>
    <row r="5" spans="2:14" ht="15" customHeight="1">
      <c r="B5" s="104" t="s">
        <v>5</v>
      </c>
      <c r="C5" s="105"/>
      <c r="D5" s="106"/>
      <c r="E5" s="13"/>
      <c r="F5" s="61" t="str">
        <f>IF(E5,E5/12,"")</f>
        <v/>
      </c>
      <c r="G5" s="4"/>
      <c r="H5" s="92" t="s">
        <v>24</v>
      </c>
      <c r="I5" s="93"/>
      <c r="J5" s="93"/>
      <c r="K5" s="93"/>
      <c r="L5" s="19"/>
      <c r="M5" s="38"/>
      <c r="N5" s="4"/>
    </row>
    <row r="6" spans="2:14" ht="15" customHeight="1">
      <c r="B6" s="104" t="s">
        <v>6</v>
      </c>
      <c r="C6" s="105"/>
      <c r="D6" s="106"/>
      <c r="E6" s="13"/>
      <c r="F6" s="61" t="str">
        <f>IF(E6,E6/12,"")</f>
        <v/>
      </c>
      <c r="G6" s="4"/>
      <c r="H6" s="31"/>
      <c r="I6" s="19"/>
      <c r="J6" s="19"/>
      <c r="K6" s="15">
        <f>E9</f>
        <v>65250</v>
      </c>
      <c r="L6" s="18"/>
      <c r="M6" s="48"/>
      <c r="N6" s="4"/>
    </row>
    <row r="7" spans="2:14" ht="15" customHeight="1">
      <c r="B7" s="104" t="s">
        <v>7</v>
      </c>
      <c r="C7" s="105"/>
      <c r="D7" s="106"/>
      <c r="E7" s="13">
        <v>250</v>
      </c>
      <c r="F7" s="61">
        <f>IF(E7,E7/12,"")</f>
        <v>20.833333333333332</v>
      </c>
      <c r="G7" s="4"/>
      <c r="H7" s="49"/>
      <c r="I7" s="21" t="str">
        <f>"x "&amp;FIXED(K27,2)</f>
        <v>x 0.28</v>
      </c>
      <c r="J7" s="19" t="s">
        <v>8</v>
      </c>
      <c r="K7" s="16">
        <f>IF(K6,K6*K27,"")</f>
        <v>18270</v>
      </c>
      <c r="L7" s="80"/>
      <c r="M7" s="50"/>
      <c r="N7" s="4"/>
    </row>
    <row r="8" spans="2:14" ht="15" customHeight="1">
      <c r="B8" s="104" t="s">
        <v>9</v>
      </c>
      <c r="C8" s="105"/>
      <c r="D8" s="106"/>
      <c r="E8" s="14"/>
      <c r="F8" s="62" t="str">
        <f>IF(E8,E8/12,"")</f>
        <v/>
      </c>
      <c r="G8" s="5"/>
      <c r="H8" s="49"/>
      <c r="I8" s="22" t="s">
        <v>16</v>
      </c>
      <c r="J8" s="19" t="s">
        <v>8</v>
      </c>
      <c r="K8" s="17">
        <f>IF(K7,K7/12,"")</f>
        <v>1522.5</v>
      </c>
      <c r="L8" s="19"/>
      <c r="M8" s="38"/>
      <c r="N8" s="4"/>
    </row>
    <row r="9" spans="2:14" ht="15" customHeight="1">
      <c r="B9" s="107" t="s">
        <v>17</v>
      </c>
      <c r="C9" s="108"/>
      <c r="D9" s="109"/>
      <c r="E9" s="63">
        <f>SUM(E4:E8)</f>
        <v>65250</v>
      </c>
      <c r="F9" s="64">
        <f>IF(OR(F4,F5,F6,F7,F8),SUM(F4:F8),"")</f>
        <v>5437.5</v>
      </c>
      <c r="G9" s="4"/>
      <c r="H9" s="49"/>
      <c r="I9" s="20"/>
      <c r="J9" s="25"/>
      <c r="K9" s="18"/>
      <c r="L9" s="18"/>
      <c r="M9" s="48"/>
      <c r="N9" s="4"/>
    </row>
    <row r="10" spans="2:14" ht="15" customHeight="1">
      <c r="C10" s="6"/>
      <c r="D10" s="4"/>
      <c r="E10" s="4"/>
      <c r="F10" s="4"/>
      <c r="H10" s="92" t="s">
        <v>23</v>
      </c>
      <c r="I10" s="94"/>
      <c r="J10" s="94"/>
      <c r="K10" s="94"/>
      <c r="L10" s="19"/>
      <c r="M10" s="38"/>
      <c r="N10" s="4"/>
    </row>
    <row r="11" spans="2:14" ht="15" customHeight="1">
      <c r="B11" s="55"/>
      <c r="C11" s="65" t="s">
        <v>10</v>
      </c>
      <c r="D11" s="66"/>
      <c r="E11" s="58" t="s">
        <v>11</v>
      </c>
      <c r="F11" s="59" t="s">
        <v>12</v>
      </c>
      <c r="G11" s="5"/>
      <c r="H11" s="31"/>
      <c r="I11" s="23"/>
      <c r="J11" s="24"/>
      <c r="K11" s="15">
        <f>IF(E16,E9,"")</f>
        <v>65250</v>
      </c>
      <c r="L11" s="80"/>
      <c r="M11" s="50"/>
      <c r="N11" s="4"/>
    </row>
    <row r="12" spans="2:14" ht="15" customHeight="1">
      <c r="B12" s="110" t="s">
        <v>13</v>
      </c>
      <c r="C12" s="111"/>
      <c r="D12" s="112"/>
      <c r="E12" s="12">
        <v>250</v>
      </c>
      <c r="F12" s="67">
        <f>IF(E12,E12*12,"")</f>
        <v>3000</v>
      </c>
      <c r="G12" s="5"/>
      <c r="H12" s="49"/>
      <c r="I12" s="22" t="str">
        <f>"x "&amp;FIXED(K28,2)</f>
        <v>x 0.36</v>
      </c>
      <c r="J12" s="24" t="s">
        <v>8</v>
      </c>
      <c r="K12" s="16">
        <f>IF(F16,K11*K28,"")</f>
        <v>23490</v>
      </c>
      <c r="L12" s="80"/>
      <c r="M12" s="50"/>
      <c r="N12" s="4"/>
    </row>
    <row r="13" spans="2:14" ht="15" customHeight="1">
      <c r="B13" s="104" t="s">
        <v>14</v>
      </c>
      <c r="C13" s="105"/>
      <c r="D13" s="106"/>
      <c r="E13" s="13">
        <v>200</v>
      </c>
      <c r="F13" s="68">
        <f>IF(E13,E13*12,"")</f>
        <v>2400</v>
      </c>
      <c r="G13" s="4"/>
      <c r="H13" s="31"/>
      <c r="I13" s="22" t="s">
        <v>16</v>
      </c>
      <c r="J13" s="24" t="s">
        <v>8</v>
      </c>
      <c r="K13" s="16">
        <f>IF(K12,K12/12,"")</f>
        <v>1957.5</v>
      </c>
      <c r="L13" s="80"/>
      <c r="M13" s="50"/>
      <c r="N13" s="4"/>
    </row>
    <row r="14" spans="2:14" ht="15" customHeight="1">
      <c r="B14" s="104" t="s">
        <v>15</v>
      </c>
      <c r="C14" s="105"/>
      <c r="D14" s="106"/>
      <c r="E14" s="13"/>
      <c r="F14" s="68" t="str">
        <f>IF(E14,E14*12,"")</f>
        <v/>
      </c>
      <c r="G14" s="5"/>
      <c r="H14" s="31"/>
      <c r="I14" s="19"/>
      <c r="J14" s="19"/>
      <c r="K14" s="17">
        <f>IF(E16,K13-E16,K8)</f>
        <v>1507.5</v>
      </c>
      <c r="L14" s="81"/>
      <c r="M14" s="51"/>
      <c r="N14" s="4"/>
    </row>
    <row r="15" spans="2:14" ht="15" customHeight="1">
      <c r="B15" s="104" t="s">
        <v>15</v>
      </c>
      <c r="C15" s="105"/>
      <c r="D15" s="106"/>
      <c r="E15" s="13"/>
      <c r="F15" s="68" t="str">
        <f>IF(E15,E15*12,"")</f>
        <v/>
      </c>
      <c r="G15" s="4"/>
      <c r="H15" s="52"/>
      <c r="I15" s="20"/>
      <c r="J15" s="20"/>
      <c r="K15" s="20"/>
      <c r="L15" s="20"/>
      <c r="M15" s="47"/>
      <c r="N15" s="4"/>
    </row>
    <row r="16" spans="2:14" ht="15" customHeight="1">
      <c r="B16" s="107" t="s">
        <v>22</v>
      </c>
      <c r="C16" s="108"/>
      <c r="D16" s="109"/>
      <c r="E16" s="69">
        <f>SUM(E12:E15)</f>
        <v>450</v>
      </c>
      <c r="F16" s="70">
        <f>IF(OR(F12,F13,F14,F15),SUM(F12:F15),"")</f>
        <v>5400</v>
      </c>
      <c r="G16" s="4"/>
      <c r="H16" s="41"/>
      <c r="I16" s="53"/>
      <c r="J16" s="53"/>
      <c r="K16" s="53"/>
      <c r="L16" s="53"/>
      <c r="M16" s="54"/>
      <c r="N16" s="4"/>
    </row>
    <row r="17" spans="3:14" ht="14.25">
      <c r="C17" s="4"/>
      <c r="D17" s="4"/>
      <c r="E17" s="4"/>
      <c r="F17" s="4"/>
      <c r="G17" s="5"/>
      <c r="H17" s="5"/>
      <c r="I17" s="5"/>
      <c r="J17" s="4"/>
      <c r="K17" s="4"/>
      <c r="L17" s="4"/>
      <c r="M17" s="4"/>
      <c r="N17" s="4"/>
    </row>
    <row r="18" spans="3:14" ht="14.25">
      <c r="C18" s="4"/>
      <c r="D18" s="4"/>
      <c r="E18" s="4"/>
      <c r="F18" s="4"/>
      <c r="G18" s="5"/>
      <c r="H18" s="5"/>
      <c r="I18" s="5"/>
      <c r="J18" s="4"/>
      <c r="K18" s="4"/>
      <c r="L18" s="4"/>
      <c r="M18" s="4"/>
      <c r="N18" s="4"/>
    </row>
    <row r="19" spans="3:14" ht="14.25">
      <c r="C19" s="4"/>
      <c r="D19" s="4"/>
      <c r="E19" s="4"/>
      <c r="F19" s="4"/>
      <c r="G19" s="5"/>
      <c r="H19" s="5"/>
      <c r="I19" s="5"/>
      <c r="J19" s="4"/>
      <c r="K19" s="4"/>
      <c r="L19" s="4"/>
      <c r="M19" s="4"/>
      <c r="N19" s="4"/>
    </row>
    <row r="20" spans="3:14" ht="14.25">
      <c r="C20" s="4"/>
      <c r="D20" s="4"/>
      <c r="E20" s="4"/>
      <c r="F20" s="4"/>
      <c r="G20" s="5"/>
      <c r="H20" s="5"/>
      <c r="I20" s="5"/>
      <c r="J20" s="4"/>
      <c r="K20" s="4"/>
      <c r="L20" s="4"/>
      <c r="M20" s="4"/>
      <c r="N20" s="4"/>
    </row>
    <row r="21" spans="3:14" ht="14.25">
      <c r="C21" s="4"/>
      <c r="D21" s="4"/>
      <c r="E21" s="4"/>
      <c r="F21" s="4"/>
      <c r="G21" s="5"/>
      <c r="H21" s="5"/>
      <c r="I21" s="5"/>
      <c r="J21" s="4"/>
      <c r="K21" s="4"/>
      <c r="L21" s="4"/>
      <c r="M21" s="4"/>
      <c r="N21" s="4"/>
    </row>
    <row r="22" spans="3:14" ht="14.25">
      <c r="C22" s="4"/>
      <c r="D22" s="4"/>
      <c r="E22" s="4"/>
      <c r="F22" s="4"/>
      <c r="G22" s="5"/>
      <c r="H22" s="5"/>
      <c r="I22" s="5"/>
      <c r="J22" s="4"/>
      <c r="K22" s="4"/>
      <c r="L22" s="4"/>
      <c r="M22" s="4"/>
      <c r="N22" s="4"/>
    </row>
    <row r="23" spans="3:14" ht="14.25">
      <c r="C23" s="4"/>
      <c r="D23" s="4"/>
      <c r="E23" s="4"/>
      <c r="F23" s="4"/>
      <c r="G23" s="5"/>
      <c r="H23" s="5"/>
      <c r="I23" s="5"/>
      <c r="J23" s="4"/>
      <c r="K23" s="4"/>
      <c r="L23" s="4"/>
      <c r="M23" s="4"/>
      <c r="N23" s="4"/>
    </row>
    <row r="24" spans="3:14" ht="14.25">
      <c r="C24" s="4"/>
      <c r="D24" s="4"/>
      <c r="E24" s="4"/>
      <c r="F24" s="4"/>
      <c r="G24" s="5"/>
      <c r="H24" s="5"/>
      <c r="I24" s="5"/>
      <c r="J24" s="4"/>
      <c r="K24" s="4"/>
      <c r="L24" s="4"/>
      <c r="M24" s="4"/>
      <c r="N24" s="4"/>
    </row>
    <row r="25" spans="3:14" ht="14.25">
      <c r="C25" s="4"/>
      <c r="D25" s="4"/>
      <c r="E25" s="4"/>
      <c r="F25" s="4"/>
      <c r="G25" s="5"/>
      <c r="H25" s="5"/>
      <c r="I25" s="5"/>
      <c r="J25" s="4"/>
      <c r="K25" s="4"/>
      <c r="L25" s="4"/>
      <c r="M25" s="4"/>
      <c r="N25" s="4"/>
    </row>
    <row r="26" spans="3:14" ht="14.25">
      <c r="C26" s="4"/>
      <c r="D26" s="4"/>
      <c r="E26" s="28"/>
      <c r="F26" s="29"/>
      <c r="G26" s="29"/>
      <c r="H26" s="29"/>
      <c r="I26" s="29"/>
      <c r="J26" s="29"/>
      <c r="K26" s="29"/>
      <c r="L26" s="29"/>
      <c r="M26" s="30"/>
      <c r="N26" s="4"/>
    </row>
    <row r="27" spans="3:14" ht="14.25">
      <c r="C27" s="4"/>
      <c r="D27" s="4"/>
      <c r="E27" s="98" t="s">
        <v>18</v>
      </c>
      <c r="F27" s="99"/>
      <c r="G27" s="99"/>
      <c r="H27" s="99"/>
      <c r="I27" s="99"/>
      <c r="J27" s="100"/>
      <c r="K27" s="72">
        <v>0.28000000000000003</v>
      </c>
      <c r="L27" s="82"/>
      <c r="M27" s="32"/>
      <c r="N27" s="4"/>
    </row>
    <row r="28" spans="3:14" ht="14.25">
      <c r="C28" s="4"/>
      <c r="D28" s="4"/>
      <c r="E28" s="98" t="s">
        <v>19</v>
      </c>
      <c r="F28" s="99"/>
      <c r="G28" s="99"/>
      <c r="H28" s="99"/>
      <c r="I28" s="99"/>
      <c r="J28" s="100"/>
      <c r="K28" s="73">
        <v>0.36</v>
      </c>
      <c r="L28" s="82"/>
      <c r="M28" s="32"/>
      <c r="N28" s="4"/>
    </row>
    <row r="29" spans="3:14" ht="14.25">
      <c r="C29" s="4"/>
      <c r="D29" s="8"/>
      <c r="E29" s="98" t="s">
        <v>20</v>
      </c>
      <c r="F29" s="99"/>
      <c r="G29" s="99"/>
      <c r="H29" s="99"/>
      <c r="I29" s="99"/>
      <c r="J29" s="100"/>
      <c r="K29" s="74">
        <f>IF(OR(K8,K14),MIN(K8,K14),"")</f>
        <v>1507.5</v>
      </c>
      <c r="L29" s="83"/>
      <c r="M29" s="33"/>
      <c r="N29" s="4"/>
    </row>
    <row r="30" spans="3:14" ht="14.25">
      <c r="C30" s="11"/>
      <c r="D30" s="11"/>
      <c r="E30" s="34"/>
      <c r="F30" s="35"/>
      <c r="G30" s="35"/>
      <c r="H30" s="35"/>
      <c r="I30" s="35"/>
      <c r="J30" s="35"/>
      <c r="K30" s="35"/>
      <c r="L30" s="35"/>
      <c r="M30" s="36"/>
      <c r="N30" s="4"/>
    </row>
    <row r="31" spans="3:14" ht="10.5" customHeight="1">
      <c r="C31" s="4"/>
      <c r="D31" s="4"/>
      <c r="E31" s="7"/>
      <c r="F31" s="7"/>
      <c r="G31" s="7"/>
      <c r="H31" s="7"/>
      <c r="I31" s="7"/>
      <c r="J31" s="7"/>
      <c r="K31" s="7"/>
      <c r="L31" s="7"/>
      <c r="M31" s="7"/>
      <c r="N31" s="4"/>
    </row>
    <row r="32" spans="3:14" ht="10.5" customHeight="1">
      <c r="C32" s="4"/>
      <c r="D32" s="4"/>
      <c r="E32" s="7"/>
      <c r="F32" s="7"/>
      <c r="G32" s="7"/>
      <c r="H32" s="7"/>
      <c r="I32" s="7"/>
      <c r="J32" s="7"/>
      <c r="K32" s="7"/>
      <c r="L32" s="7"/>
      <c r="M32" s="7"/>
      <c r="N32" s="4"/>
    </row>
    <row r="33" spans="2:14" ht="10.5" customHeight="1">
      <c r="C33" s="4"/>
      <c r="D33" s="4"/>
      <c r="E33" s="7"/>
      <c r="F33" s="7"/>
      <c r="G33" s="7"/>
      <c r="H33" s="7"/>
      <c r="I33" s="7"/>
      <c r="J33" s="7"/>
      <c r="K33" s="7"/>
      <c r="L33" s="7"/>
      <c r="M33" s="7"/>
      <c r="N33" s="4"/>
    </row>
    <row r="34" spans="2:14" ht="10.5" customHeight="1">
      <c r="C34" s="4"/>
      <c r="D34" s="4"/>
      <c r="E34" s="7"/>
      <c r="F34" s="7"/>
      <c r="G34" s="7"/>
      <c r="H34" s="7"/>
      <c r="I34" s="7"/>
      <c r="J34" s="7"/>
      <c r="K34" s="7"/>
      <c r="L34" s="7"/>
      <c r="M34" s="7"/>
      <c r="N34" s="4"/>
    </row>
    <row r="35" spans="2:14" ht="10.5" customHeight="1">
      <c r="C35" s="4"/>
      <c r="D35" s="4"/>
      <c r="E35" s="7"/>
      <c r="F35" s="7"/>
      <c r="G35" s="7"/>
      <c r="H35" s="7"/>
      <c r="I35" s="7"/>
      <c r="J35" s="7"/>
      <c r="K35" s="7"/>
      <c r="L35" s="7"/>
      <c r="M35" s="7"/>
      <c r="N35" s="4"/>
    </row>
    <row r="36" spans="2:14" ht="10.5" customHeight="1">
      <c r="C36" s="4"/>
      <c r="D36" s="4"/>
      <c r="E36" s="7"/>
      <c r="F36" s="7"/>
      <c r="G36" s="7"/>
      <c r="H36" s="7"/>
      <c r="I36" s="7"/>
      <c r="J36" s="7"/>
      <c r="K36" s="7"/>
      <c r="L36" s="7"/>
      <c r="M36" s="7"/>
      <c r="N36" s="4"/>
    </row>
    <row r="37" spans="2:14" ht="10.5" customHeight="1">
      <c r="C37" s="4"/>
      <c r="D37" s="4"/>
      <c r="E37" s="7"/>
      <c r="F37" s="7"/>
      <c r="G37" s="7"/>
      <c r="H37" s="7"/>
      <c r="I37" s="7"/>
      <c r="J37" s="7"/>
      <c r="K37" s="7"/>
      <c r="L37" s="7"/>
      <c r="M37" s="7"/>
      <c r="N37" s="4"/>
    </row>
    <row r="38" spans="2:14" ht="10.5" customHeight="1">
      <c r="C38" s="4"/>
      <c r="D38" s="4"/>
      <c r="E38" s="7"/>
      <c r="F38" s="7"/>
      <c r="G38" s="7"/>
      <c r="H38" s="7"/>
      <c r="I38" s="7"/>
      <c r="J38" s="7"/>
      <c r="K38" s="7"/>
      <c r="L38" s="7"/>
      <c r="M38" s="7"/>
      <c r="N38" s="4"/>
    </row>
    <row r="39" spans="2:14" ht="10.5" customHeight="1">
      <c r="C39" s="4"/>
      <c r="D39" s="4"/>
      <c r="E39" s="7"/>
      <c r="F39" s="7"/>
      <c r="G39" s="7"/>
      <c r="H39" s="7"/>
      <c r="I39" s="7"/>
      <c r="J39" s="7"/>
      <c r="K39" s="7"/>
      <c r="L39" s="7"/>
      <c r="M39" s="7"/>
      <c r="N39" s="4"/>
    </row>
    <row r="40" spans="2:14" ht="18" customHeight="1">
      <c r="C40" s="4"/>
      <c r="D40" s="4"/>
      <c r="E40" s="4"/>
      <c r="F40" s="4"/>
      <c r="G40" s="4"/>
      <c r="H40" s="4"/>
      <c r="I40" s="4"/>
      <c r="J40" s="4"/>
      <c r="K40" s="4"/>
      <c r="L40" s="4"/>
      <c r="M40" s="4"/>
      <c r="N40" s="4"/>
    </row>
    <row r="41" spans="2:14" s="4" customFormat="1" ht="18" customHeight="1">
      <c r="C41" s="2"/>
      <c r="E41" s="7"/>
      <c r="F41" s="7"/>
    </row>
    <row r="42" spans="2:14" s="4" customFormat="1" ht="14.25">
      <c r="E42" s="28"/>
      <c r="F42" s="29"/>
      <c r="G42" s="29"/>
      <c r="H42" s="29"/>
      <c r="I42" s="29"/>
      <c r="J42" s="29"/>
      <c r="K42" s="29"/>
      <c r="L42" s="29"/>
      <c r="M42" s="30"/>
    </row>
    <row r="43" spans="2:14" s="4" customFormat="1" ht="14.25">
      <c r="E43" s="101" t="s">
        <v>25</v>
      </c>
      <c r="F43" s="102"/>
      <c r="G43" s="102"/>
      <c r="H43" s="102"/>
      <c r="I43" s="102"/>
      <c r="J43" s="103"/>
      <c r="K43" s="75">
        <f>IF(K29,K29,"")</f>
        <v>1507.5</v>
      </c>
      <c r="L43" s="83"/>
      <c r="M43" s="33"/>
    </row>
    <row r="44" spans="2:14" s="4" customFormat="1" ht="14.25">
      <c r="B44" s="5"/>
      <c r="E44" s="95" t="s">
        <v>26</v>
      </c>
      <c r="F44" s="96"/>
      <c r="G44" s="96"/>
      <c r="H44" s="96"/>
      <c r="I44" s="96"/>
      <c r="J44" s="97"/>
      <c r="K44" s="76">
        <v>100</v>
      </c>
      <c r="L44" s="84"/>
      <c r="M44" s="37"/>
    </row>
    <row r="45" spans="2:14" s="4" customFormat="1" ht="14.25">
      <c r="E45" s="101" t="s">
        <v>27</v>
      </c>
      <c r="F45" s="102"/>
      <c r="G45" s="102"/>
      <c r="H45" s="102"/>
      <c r="I45" s="102"/>
      <c r="J45" s="103"/>
      <c r="K45" s="76">
        <v>75</v>
      </c>
      <c r="L45" s="84"/>
      <c r="M45" s="37"/>
    </row>
    <row r="46" spans="2:14" s="4" customFormat="1" ht="14.25">
      <c r="B46" s="5"/>
      <c r="E46" s="95" t="s">
        <v>28</v>
      </c>
      <c r="F46" s="96"/>
      <c r="G46" s="96"/>
      <c r="H46" s="96"/>
      <c r="I46" s="96"/>
      <c r="J46" s="97"/>
      <c r="K46" s="76">
        <v>125</v>
      </c>
      <c r="L46" s="84"/>
      <c r="M46" s="37"/>
    </row>
    <row r="47" spans="2:14" s="4" customFormat="1" ht="14.25">
      <c r="E47" s="95" t="s">
        <v>29</v>
      </c>
      <c r="F47" s="96"/>
      <c r="G47" s="96"/>
      <c r="H47" s="96"/>
      <c r="I47" s="96"/>
      <c r="J47" s="97"/>
      <c r="K47" s="77">
        <v>8.25</v>
      </c>
      <c r="L47" s="19"/>
      <c r="M47" s="38"/>
    </row>
    <row r="48" spans="2:14" s="4" customFormat="1" ht="14.25">
      <c r="E48" s="95" t="s">
        <v>30</v>
      </c>
      <c r="F48" s="96"/>
      <c r="G48" s="96"/>
      <c r="H48" s="96"/>
      <c r="I48" s="96"/>
      <c r="J48" s="97"/>
      <c r="K48" s="78">
        <v>30</v>
      </c>
      <c r="L48" s="85"/>
      <c r="M48" s="39"/>
    </row>
    <row r="49" spans="2:13" s="4" customFormat="1" ht="14.25">
      <c r="C49" s="7"/>
      <c r="E49" s="95" t="s">
        <v>31</v>
      </c>
      <c r="F49" s="96"/>
      <c r="G49" s="96"/>
      <c r="H49" s="96"/>
      <c r="I49" s="96"/>
      <c r="J49" s="97"/>
      <c r="K49" s="74">
        <f>IF(K29,K29-SUM(K44:K46),"")</f>
        <v>1207.5</v>
      </c>
      <c r="L49" s="83"/>
      <c r="M49" s="33"/>
    </row>
    <row r="50" spans="2:13" s="4" customFormat="1" ht="14.25">
      <c r="B50" s="9"/>
      <c r="C50" s="10"/>
      <c r="E50" s="88"/>
      <c r="F50" s="90"/>
      <c r="G50" s="91"/>
      <c r="H50" s="91"/>
      <c r="I50" s="89"/>
      <c r="J50" s="89"/>
      <c r="K50" s="71"/>
      <c r="L50" s="86"/>
      <c r="M50" s="40"/>
    </row>
    <row r="51" spans="2:13" s="4" customFormat="1" ht="14.25">
      <c r="C51" s="2"/>
      <c r="E51" s="101" t="s">
        <v>21</v>
      </c>
      <c r="F51" s="102"/>
      <c r="G51" s="102"/>
      <c r="H51" s="102"/>
      <c r="I51" s="102"/>
      <c r="J51" s="103"/>
      <c r="K51" s="79">
        <f>IF(AND(K43,K47,K48),PV(K47/100/12,K48*12,-K49),"")</f>
        <v>160728.56073849232</v>
      </c>
      <c r="L51" s="83"/>
      <c r="M51" s="33"/>
    </row>
    <row r="52" spans="2:13" s="4" customFormat="1" ht="14.25">
      <c r="C52" s="2"/>
      <c r="E52" s="41"/>
      <c r="F52" s="42"/>
      <c r="G52" s="42"/>
      <c r="H52" s="42"/>
      <c r="I52" s="43"/>
      <c r="J52" s="42"/>
      <c r="K52" s="42"/>
      <c r="L52" s="42"/>
      <c r="M52" s="44"/>
    </row>
    <row r="53" spans="2:13" s="4" customFormat="1" ht="14.25">
      <c r="C53" s="2"/>
    </row>
  </sheetData>
  <mergeCells count="24">
    <mergeCell ref="B4:D4"/>
    <mergeCell ref="B5:D5"/>
    <mergeCell ref="B6:D6"/>
    <mergeCell ref="B7:D7"/>
    <mergeCell ref="B13:D13"/>
    <mergeCell ref="B14:D14"/>
    <mergeCell ref="B15:D15"/>
    <mergeCell ref="B16:D16"/>
    <mergeCell ref="B8:D8"/>
    <mergeCell ref="B9:D9"/>
    <mergeCell ref="B12:D12"/>
    <mergeCell ref="E49:J49"/>
    <mergeCell ref="E51:J51"/>
    <mergeCell ref="E43:J43"/>
    <mergeCell ref="E44:J44"/>
    <mergeCell ref="E45:J45"/>
    <mergeCell ref="E46:J46"/>
    <mergeCell ref="H5:K5"/>
    <mergeCell ref="H10:K10"/>
    <mergeCell ref="E47:J47"/>
    <mergeCell ref="E48:J48"/>
    <mergeCell ref="E29:J29"/>
    <mergeCell ref="E28:J28"/>
    <mergeCell ref="E27:J27"/>
  </mergeCells>
  <phoneticPr fontId="0" type="noConversion"/>
  <printOptions horizontalCentered="1" gridLinesSet="0"/>
  <pageMargins left="0.75" right="0.75" top="0.7" bottom="0.7" header="0.5" footer="0.75"/>
  <pageSetup scale="91" orientation="portrait" horizontalDpi="4294967293" r:id="rId1"/>
  <headerFooter alignWithMargins="0"/>
  <ignoredErrors>
    <ignoredError sqref="K49" formulaRange="1"/>
  </ignoredErrors>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Mortgage Qualification</vt:lpstr>
      <vt:lpstr>'Mortgage Qualification'!Print_Area</vt:lpstr>
    </vt:vector>
  </TitlesOfParts>
  <Manager/>
  <Company>Microsoft Corporation</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Indian Affairs User</dc:creator>
  <cp:keywords/>
  <dc:description/>
  <cp:lastModifiedBy>Indian Affairs User</cp:lastModifiedBy>
  <cp:lastPrinted>2003-08-27T04:29:25Z</cp:lastPrinted>
  <dcterms:created xsi:type="dcterms:W3CDTF">2001-02-06T18:41:43Z</dcterms:created>
  <dcterms:modified xsi:type="dcterms:W3CDTF">2011-03-14T17:40:45Z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TemplateID">
    <vt:lpwstr>TC010267421033</vt:lpwstr>
  </property>
</Properties>
</file>